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'Лист1'!$C$1:$F$54</definedName>
    <definedName name="_xlnm.Print_Titles" localSheetId="0">'Лист1'!$13:$15</definedName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<sst xmlns="http://schemas.openxmlformats.org/spreadsheetml/2006/main" count="107" uniqueCount="86">
  <si>
    <t>ДОХОДЫ</t>
  </si>
  <si>
    <t xml:space="preserve">МЕСТНОГО БЮДЖЕТА ВНУТРИГОРОДСКОГО МУНИЦИПАЛЬНОГО ОБРАЗОВАНИЯ </t>
  </si>
  <si>
    <t>САНКТ-ПЕТЕРБУРГА МУНИЦИПАЛЬНЫЙ ОКРУГ ПОЛЮСТРОВО</t>
  </si>
  <si>
    <t>Код</t>
  </si>
  <si>
    <t>Сумма</t>
  </si>
  <si>
    <t>НАЛОГОВЫЕ И НЕНАЛОГОВЫЕ ДОХОДЫ</t>
  </si>
  <si>
    <t>000</t>
  </si>
  <si>
    <t>1 00 00000 00 0000 000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</si>
  <si>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</si>
  <si>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</si>
  <si>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</si>
  <si>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</si>
  <si>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</si>
  <si>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</si>
  <si>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</si>
  <si>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</si>
  <si>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1 06 00000 00 0000 000</t>
  </si>
  <si>
    <t>Налог на имущество  физических  лиц</t>
  </si>
  <si>
    <t>182</t>
  </si>
  <si>
    <t>1 06 01000 00 0000 110</t>
  </si>
  <si>
    <t>1 06 01010 03 0000 110</t>
  </si>
  <si>
    <t>1 13 00000 00 0000 000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</si>
  <si>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</si>
  <si>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ШТРАФЫ, САНКЦИИ, ВОЗМЕЩЕНИЕ УЩЕРБА</t>
  </si>
  <si>
    <t>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</si>
  <si>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</si>
  <si>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</si>
  <si>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</si>
  <si>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1 16 90000 00 0000 140</t>
  </si>
  <si>
    <t>1 16 90030 03 0000 140</t>
  </si>
  <si>
    <t>1 16 90030 03 0100 140</t>
  </si>
  <si>
    <t>1 16 90030 03 0200 140</t>
  </si>
  <si>
    <t>2 00 00000 00 0000 000</t>
  </si>
  <si>
    <t>Субвенции бюджетам субъектов Российской Федерации и муниципальных образований</t>
  </si>
  <si>
    <t>2 02 03000 00 0000 151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</si>
  <si>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</si>
  <si>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</si>
  <si>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932</t>
  </si>
  <si>
    <t>2 02 03024 03 0000 151</t>
  </si>
  <si>
    <t>2 02 03024 03 0100 151</t>
  </si>
  <si>
    <t>Субвенции бюджетам муниципальных образований на содержание ребенка в семье опекуна и приемной семье, а также вознаграждение,
причитающееся приемному родителю</t>
  </si>
  <si>
    <t>2 02 03027 00 0000 151</t>
  </si>
  <si>
    <t>2 02 03027 03 0000 151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</si>
  <si>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</si>
  <si>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2 02 03027 03 0100 151</t>
  </si>
  <si>
    <t>Субвенции бюджетам внутригородских муниципальных образований  Санкт-Петербурга на выплату вознаграждения,
причитающегося приемному родителю</t>
  </si>
  <si>
    <t>2 02 03027 03 0200 151</t>
  </si>
  <si>
    <t>1 05 01011 01 0000 110</t>
  </si>
  <si>
    <t>1 05 01021 01 0000 110</t>
  </si>
  <si>
    <t>1 05 02010 02 0000 110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</si>
  <si>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</si>
  <si>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</si>
  <si>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Санкт-Петербурге»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</si>
  <si>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</si>
  <si>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</si>
  <si>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</si>
  <si>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1 13 02993 03 0000 130</t>
  </si>
  <si>
    <t>Минимальный налог, зачисляемый в бюджеты субъектов Российской Федерации</t>
  </si>
  <si>
    <t>1 05 01050 01 0000 110</t>
  </si>
  <si>
    <t>Приложение 1</t>
  </si>
  <si>
    <t>(тыс.руб.)</t>
  </si>
  <si>
    <t xml:space="preserve">Код администратора </t>
  </si>
  <si>
    <t>Код источника доходов</t>
  </si>
  <si>
    <t>Наименование источника доходов</t>
  </si>
  <si>
    <t xml:space="preserve">БЕЗВОЗМЕЗДНЫЕ ПОСТУПЛЕНИЯ  </t>
  </si>
  <si>
    <t>2 02 00000 00 0000 00</t>
  </si>
  <si>
    <t>Безвозмездные поступления от других бюджетов бюджетной системы Российской Федерации</t>
  </si>
  <si>
    <t>Итого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</si>
  <si>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</si>
  <si>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</si>
  <si>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1 05 04030 02 0000 110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</si>
  <si>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</si>
  <si>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Налог на имущество  физических  лиц, взимаемый по ставкам, применяемым 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</si>
  <si>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</si>
  <si>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</si>
  <si>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 федерального значения на выполнение передаваемых полномочий субъектов Российской Федерации                 
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</si>
  <si>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</si>
  <si>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1 17 00000 00 0000 000</t>
  </si>
  <si>
    <t>Прочие неналоговые доходы</t>
  </si>
  <si>
    <t>ПРОЧИЕ НЕНАЛОГОВЫЕ ДОХОДЫ</t>
  </si>
  <si>
    <t>1 17 05000 00 0000 180</t>
  </si>
  <si>
    <t>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</si>
  <si>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</si>
  <si>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Субвенции бюджетам внутригородских муниципальных образований Санкт-Петербурга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 </t>
  </si>
  <si>
    <t>на 2016 год</t>
  </si>
  <si>
    <t>к решению  Муниципального Совета внутригородского  Муниципального образования Санкт-Петербурга муниципальный округ Полюстрово от 18.11.2015 № 46 "О местном бюджете внутригородского Муниципального образования Санкт-Петербурга муниципальный округ Полюстрово на 2016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</si>
</sst>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u val="single"/>
      <sz val="7.5"/>
      <color theme="10"/>
      <name val="Arial Cyr"/>
      <family val="2"/>
    </font>
    <font>
      <u val="single"/>
      <sz val="7.5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164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164" fontId="26" fillId="0" borderId="13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justify" wrapText="1"/>
    </xf>
    <xf numFmtId="0" fontId="23" fillId="0" borderId="2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86"/>
  <sheetViews>
    <sheetView tabSelected="1" view="pageBreakPreview" zoomScale="75" zoomScaleNormal="75" zoomScaleSheetLayoutView="75" zoomScalePageLayoutView="0" workbookViewId="0" topLeftCell="A1">
      <selection activeCell="C3" sqref="C3:I3"/>
    </sheetView>
  </sheetViews>
  <sheetFormatPr defaultColWidth="9.00390625" defaultRowHeight="12.75"/>
  <cols>
    <col min="1" max="1" width="4.625" style="0" customWidth="1"/>
    <col min="2" max="2" width="0" style="0" hidden="1" customWidth="1"/>
    <col min="3" max="3" width="16.625" style="0" customWidth="1"/>
    <col min="4" max="4" width="30.00390625" style="0" customWidth="1"/>
    <col min="5" max="5" width="70.125" style="0" customWidth="1"/>
    <col min="6" max="6" width="22.00390625" style="0" customWidth="1"/>
    <col min="7" max="9" width="0" style="0" hidden="1" customWidth="1"/>
    <col min="10" max="10" width="9.25390625" style="0" customWidth="1"/>
    <col min="11" max="11" width="41.875" style="0" customWidth="1"/>
    <col min="12" max="12" width="17.875" style="0" customWidth="1"/>
    <col min="13" max="13" width="30.125" style="0" customWidth="1"/>
  </cols>
  <sheetData>
    <row r="1" spans="3:9" ht="15">
      <c r="C1" s="69" t="s">
        <v>59</v>
      </c>
      <c r="D1" s="69"/>
      <c r="E1" s="69"/>
      <c r="F1" s="69"/>
      <c r="G1" s="54"/>
      <c r="H1" s="54"/>
      <c r="I1" s="54"/>
    </row>
    <row r="2" spans="3:10" ht="42" customHeight="1">
      <c r="C2" s="55"/>
      <c r="D2" s="65"/>
      <c r="E2" s="76" t="s">
        <v>85</v>
      </c>
      <c r="F2" s="76"/>
      <c r="G2" s="65"/>
      <c r="H2" s="65"/>
      <c r="I2" s="65"/>
      <c r="J2" s="65"/>
    </row>
    <row r="3" spans="3:9" ht="12.75">
      <c r="C3" s="79"/>
      <c r="D3" s="80"/>
      <c r="E3" s="80"/>
      <c r="F3" s="80"/>
      <c r="G3" s="80"/>
      <c r="H3" s="80"/>
      <c r="I3" s="80"/>
    </row>
    <row r="4" spans="3:9" ht="12.75">
      <c r="C4" s="5"/>
      <c r="D4" s="6"/>
      <c r="E4" s="6"/>
      <c r="F4" s="6"/>
      <c r="G4" s="6"/>
      <c r="H4" s="6"/>
      <c r="I4" s="6"/>
    </row>
    <row r="5" spans="3:9" ht="12.75">
      <c r="C5" s="5"/>
      <c r="D5" s="6"/>
      <c r="E5" s="6"/>
      <c r="F5" s="6"/>
      <c r="G5" s="6"/>
      <c r="H5" s="6"/>
      <c r="I5" s="6"/>
    </row>
    <row r="6" spans="3:9" ht="12.75">
      <c r="C6" s="5"/>
      <c r="D6" s="6"/>
      <c r="E6" s="6"/>
      <c r="F6" s="6"/>
      <c r="G6" s="6"/>
      <c r="H6" s="6"/>
      <c r="I6" s="6"/>
    </row>
    <row r="7" spans="3:8" ht="19.5">
      <c r="C7" s="72" t="s">
        <v>0</v>
      </c>
      <c r="D7" s="72"/>
      <c r="E7" s="72"/>
      <c r="F7" s="72"/>
      <c r="G7" s="72"/>
      <c r="H7" s="72"/>
    </row>
    <row r="8" spans="3:8" ht="19.5">
      <c r="C8" s="72" t="s">
        <v>1</v>
      </c>
      <c r="D8" s="72"/>
      <c r="E8" s="72"/>
      <c r="F8" s="72"/>
      <c r="G8" s="72"/>
      <c r="H8" s="72"/>
    </row>
    <row r="9" spans="3:8" ht="19.5">
      <c r="C9" s="72" t="s">
        <v>2</v>
      </c>
      <c r="D9" s="72"/>
      <c r="E9" s="72"/>
      <c r="F9" s="72"/>
      <c r="G9" s="72"/>
      <c r="H9" s="72"/>
    </row>
    <row r="10" spans="3:8" ht="19.5">
      <c r="C10" s="72" t="s">
        <v>84</v>
      </c>
      <c r="D10" s="72"/>
      <c r="E10" s="72"/>
      <c r="F10" s="72"/>
      <c r="G10" s="72"/>
      <c r="H10" s="72"/>
    </row>
    <row r="11" spans="3:8" s="1" customFormat="1" ht="19.5">
      <c r="C11" s="3"/>
      <c r="D11" s="3"/>
      <c r="E11" s="3"/>
      <c r="F11" s="3"/>
      <c r="G11" s="3"/>
      <c r="H11" s="3"/>
    </row>
    <row r="12" spans="3:8" ht="20.25" thickBot="1">
      <c r="C12" s="3"/>
      <c r="D12" s="3"/>
      <c r="E12" s="3"/>
      <c r="F12" s="4" t="s">
        <v>60</v>
      </c>
      <c r="G12" s="3"/>
      <c r="H12" s="3"/>
    </row>
    <row r="13" spans="3:8" ht="20.25" thickBot="1">
      <c r="C13" s="77" t="s">
        <v>3</v>
      </c>
      <c r="D13" s="78"/>
      <c r="E13" s="73" t="s">
        <v>63</v>
      </c>
      <c r="F13" s="73" t="s">
        <v>4</v>
      </c>
      <c r="G13" s="3"/>
      <c r="H13" s="3"/>
    </row>
    <row r="14" spans="3:8" ht="31.5" customHeight="1">
      <c r="C14" s="73" t="s">
        <v>61</v>
      </c>
      <c r="D14" s="73" t="s">
        <v>62</v>
      </c>
      <c r="E14" s="74"/>
      <c r="F14" s="74"/>
      <c r="G14" s="3"/>
      <c r="H14" s="3"/>
    </row>
    <row r="15" spans="3:8" ht="20.25" thickBot="1">
      <c r="C15" s="74"/>
      <c r="D15" s="74"/>
      <c r="E15" s="74"/>
      <c r="F15" s="74"/>
      <c r="G15" s="3"/>
      <c r="H15" s="3"/>
    </row>
    <row r="16" spans="3:8" s="12" customFormat="1" ht="29.25" customHeight="1" thickBot="1">
      <c r="C16" s="14" t="s">
        <v>6</v>
      </c>
      <c r="D16" s="15" t="s">
        <v>7</v>
      </c>
      <c r="E16" s="16" t="s">
        <v>5</v>
      </c>
      <c r="F16" s="17">
        <f>F17+F25+F28+F32+F40</f>
        <v>85133.5</v>
      </c>
      <c r="G16" s="18"/>
      <c r="H16" s="18"/>
    </row>
    <row r="17" spans="3:6" s="12" customFormat="1" ht="24.75" customHeight="1" thickBot="1">
      <c r="C17" s="63" t="s">
        <v>6</v>
      </c>
      <c r="D17" s="56" t="s">
        <v>9</v>
      </c>
      <c r="E17" s="57" t="s">
        <v>8</v>
      </c>
      <c r="F17" s="64">
        <f>F18+F23+F24</f>
        <v>67806.59999999999</v>
      </c>
    </row>
    <row r="18" spans="3:9" s="12" customFormat="1" ht="13.5" thickBot="1">
      <c r="C18" s="70">
        <v>182</v>
      </c>
      <c r="D18" s="70" t="s">
        <v>11</v>
      </c>
      <c r="E18" s="75" t="s">
        <v>10</v>
      </c>
      <c r="F18" s="71">
        <f>F20+F21+F22</f>
        <v>58019.4</v>
      </c>
      <c r="G18" s="11"/>
      <c r="H18" s="11"/>
      <c r="I18" s="11"/>
    </row>
    <row r="19" spans="3:9" s="12" customFormat="1" ht="31.5" customHeight="1" thickBot="1">
      <c r="C19" s="70"/>
      <c r="D19" s="70"/>
      <c r="E19" s="75"/>
      <c r="F19" s="71"/>
      <c r="G19" s="11"/>
      <c r="H19" s="11"/>
      <c r="I19" s="11"/>
    </row>
    <row r="20" spans="3:9" s="12" customFormat="1" ht="44.25" customHeight="1" thickBot="1">
      <c r="C20" s="25">
        <v>182</v>
      </c>
      <c r="D20" s="25" t="s">
        <v>47</v>
      </c>
      <c r="E20" s="26" t="s">
        <v>12</v>
      </c>
      <c r="F20" s="27">
        <f>39923.4+4082.1</f>
        <v>44005.5</v>
      </c>
      <c r="G20" s="11"/>
      <c r="H20" s="11"/>
      <c r="I20" s="11"/>
    </row>
    <row r="21" spans="3:6" s="12" customFormat="1" ht="54" customHeight="1" thickBot="1">
      <c r="C21" s="23">
        <v>182</v>
      </c>
      <c r="D21" s="23" t="s">
        <v>48</v>
      </c>
      <c r="E21" s="28" t="s">
        <v>13</v>
      </c>
      <c r="F21" s="24">
        <f>8542.6</f>
        <v>8542.6</v>
      </c>
    </row>
    <row r="22" spans="3:6" s="12" customFormat="1" ht="38.25" customHeight="1" thickBot="1">
      <c r="C22" s="23">
        <v>182</v>
      </c>
      <c r="D22" s="23" t="s">
        <v>58</v>
      </c>
      <c r="E22" s="28" t="s">
        <v>57</v>
      </c>
      <c r="F22" s="30">
        <f>5423.8+47.5</f>
        <v>5471.3</v>
      </c>
    </row>
    <row r="23" spans="3:6" s="12" customFormat="1" ht="32.25" thickBot="1">
      <c r="C23" s="23">
        <v>182</v>
      </c>
      <c r="D23" s="29" t="s">
        <v>49</v>
      </c>
      <c r="E23" s="28" t="s">
        <v>14</v>
      </c>
      <c r="F23" s="30">
        <f>9202.6+176.7</f>
        <v>9379.300000000001</v>
      </c>
    </row>
    <row r="24" spans="3:6" s="12" customFormat="1" ht="54" customHeight="1" thickBot="1">
      <c r="C24" s="23">
        <v>182</v>
      </c>
      <c r="D24" s="29" t="s">
        <v>70</v>
      </c>
      <c r="E24" s="28" t="s">
        <v>71</v>
      </c>
      <c r="F24" s="30">
        <f>141+266.9</f>
        <v>407.9</v>
      </c>
    </row>
    <row r="25" spans="3:11" s="12" customFormat="1" ht="30.75" customHeight="1" thickBot="1">
      <c r="C25" s="31" t="s">
        <v>6</v>
      </c>
      <c r="D25" s="29" t="s">
        <v>16</v>
      </c>
      <c r="E25" s="28" t="s">
        <v>15</v>
      </c>
      <c r="F25" s="32">
        <f>F26</f>
        <v>12575.800000000001</v>
      </c>
      <c r="K25" s="66"/>
    </row>
    <row r="26" spans="3:11" s="12" customFormat="1" ht="28.5" customHeight="1" thickBot="1">
      <c r="C26" s="31" t="s">
        <v>18</v>
      </c>
      <c r="D26" s="29" t="s">
        <v>19</v>
      </c>
      <c r="E26" s="28" t="s">
        <v>17</v>
      </c>
      <c r="F26" s="30">
        <f>F27</f>
        <v>12575.800000000001</v>
      </c>
      <c r="K26" s="66"/>
    </row>
    <row r="27" spans="3:11" s="12" customFormat="1" ht="72.75" customHeight="1" thickBot="1">
      <c r="C27" s="25">
        <v>182</v>
      </c>
      <c r="D27" s="34" t="s">
        <v>20</v>
      </c>
      <c r="E27" s="26" t="s">
        <v>72</v>
      </c>
      <c r="F27" s="35">
        <f>16646.9-4071.1</f>
        <v>12575.800000000001</v>
      </c>
      <c r="K27" s="66"/>
    </row>
    <row r="28" spans="3:11" s="12" customFormat="1" ht="42" customHeight="1" thickBot="1">
      <c r="C28" s="36" t="s">
        <v>6</v>
      </c>
      <c r="D28" s="37" t="s">
        <v>21</v>
      </c>
      <c r="E28" s="38" t="s">
        <v>53</v>
      </c>
      <c r="F28" s="39">
        <f>F29</f>
        <v>1147</v>
      </c>
      <c r="K28" s="11"/>
    </row>
    <row r="29" spans="3:7" s="12" customFormat="1" ht="28.5" customHeight="1" thickBot="1">
      <c r="C29" s="19" t="s">
        <v>6</v>
      </c>
      <c r="D29" s="20" t="s">
        <v>55</v>
      </c>
      <c r="E29" s="40" t="s">
        <v>54</v>
      </c>
      <c r="F29" s="41">
        <f>F30</f>
        <v>1147</v>
      </c>
      <c r="G29" s="68"/>
    </row>
    <row r="30" spans="3:7" s="12" customFormat="1" ht="57" customHeight="1" thickBot="1">
      <c r="C30" s="31" t="s">
        <v>6</v>
      </c>
      <c r="D30" s="29" t="s">
        <v>56</v>
      </c>
      <c r="E30" s="43" t="s">
        <v>73</v>
      </c>
      <c r="F30" s="30">
        <f>F31</f>
        <v>1147</v>
      </c>
      <c r="G30" s="68"/>
    </row>
    <row r="31" spans="3:7" s="12" customFormat="1" ht="82.5" customHeight="1" thickBot="1">
      <c r="C31" s="25">
        <v>867</v>
      </c>
      <c r="D31" s="34" t="s">
        <v>50</v>
      </c>
      <c r="E31" s="44" t="s">
        <v>22</v>
      </c>
      <c r="F31" s="35">
        <f>540+607</f>
        <v>1147</v>
      </c>
      <c r="G31" s="10"/>
    </row>
    <row r="32" spans="3:7" s="12" customFormat="1" ht="30.75" customHeight="1" thickBot="1">
      <c r="C32" s="23" t="s">
        <v>6</v>
      </c>
      <c r="D32" s="23" t="s">
        <v>24</v>
      </c>
      <c r="E32" s="26" t="s">
        <v>23</v>
      </c>
      <c r="F32" s="9">
        <f>F33+F34</f>
        <v>3604.0999999999995</v>
      </c>
      <c r="G32" s="10"/>
    </row>
    <row r="33" spans="3:10" s="12" customFormat="1" ht="76.5" customHeight="1" thickBot="1">
      <c r="C33" s="23">
        <v>182</v>
      </c>
      <c r="D33" s="23" t="s">
        <v>26</v>
      </c>
      <c r="E33" s="26" t="s">
        <v>25</v>
      </c>
      <c r="F33" s="24">
        <v>420</v>
      </c>
      <c r="G33" s="10"/>
      <c r="J33" s="13"/>
    </row>
    <row r="34" spans="3:7" s="12" customFormat="1" ht="38.25" customHeight="1" thickBot="1">
      <c r="C34" s="31" t="s">
        <v>6</v>
      </c>
      <c r="D34" s="29" t="s">
        <v>28</v>
      </c>
      <c r="E34" s="28" t="s">
        <v>27</v>
      </c>
      <c r="F34" s="30">
        <f>F35</f>
        <v>3184.0999999999995</v>
      </c>
      <c r="G34" s="67"/>
    </row>
    <row r="35" spans="3:7" s="12" customFormat="1" ht="68.25" customHeight="1" thickBot="1">
      <c r="C35" s="19" t="s">
        <v>6</v>
      </c>
      <c r="D35" s="20" t="s">
        <v>29</v>
      </c>
      <c r="E35" s="21" t="s">
        <v>74</v>
      </c>
      <c r="F35" s="41">
        <f>F36+F37+F38+F39</f>
        <v>3184.0999999999995</v>
      </c>
      <c r="G35" s="67"/>
    </row>
    <row r="36" spans="3:7" s="12" customFormat="1" ht="66.75" customHeight="1" thickBot="1">
      <c r="C36" s="23">
        <v>806</v>
      </c>
      <c r="D36" s="29" t="s">
        <v>30</v>
      </c>
      <c r="E36" s="28" t="s">
        <v>51</v>
      </c>
      <c r="F36" s="30">
        <f>1468.1+712.3</f>
        <v>2180.3999999999996</v>
      </c>
      <c r="G36" s="67"/>
    </row>
    <row r="37" spans="3:7" s="12" customFormat="1" ht="54.75" customHeight="1" thickBot="1">
      <c r="C37" s="46">
        <v>807</v>
      </c>
      <c r="D37" s="20" t="s">
        <v>30</v>
      </c>
      <c r="E37" s="28" t="s">
        <v>51</v>
      </c>
      <c r="F37" s="41">
        <v>90.3</v>
      </c>
      <c r="G37" s="67"/>
    </row>
    <row r="38" spans="3:7" s="12" customFormat="1" ht="60" customHeight="1" thickBot="1">
      <c r="C38" s="46">
        <v>852</v>
      </c>
      <c r="D38" s="20" t="s">
        <v>30</v>
      </c>
      <c r="E38" s="28" t="s">
        <v>51</v>
      </c>
      <c r="F38" s="41">
        <v>616.7</v>
      </c>
      <c r="G38" s="42"/>
    </row>
    <row r="39" spans="3:7" s="12" customFormat="1" ht="71.25" customHeight="1" thickBot="1">
      <c r="C39" s="47">
        <v>852</v>
      </c>
      <c r="D39" s="48" t="s">
        <v>31</v>
      </c>
      <c r="E39" s="49" t="s">
        <v>52</v>
      </c>
      <c r="F39" s="50">
        <v>296.7</v>
      </c>
      <c r="G39" s="10"/>
    </row>
    <row r="40" spans="3:7" s="12" customFormat="1" ht="33" customHeight="1" thickBot="1">
      <c r="C40" s="61" t="s">
        <v>6</v>
      </c>
      <c r="D40" s="60" t="s">
        <v>77</v>
      </c>
      <c r="E40" s="59" t="s">
        <v>79</v>
      </c>
      <c r="F40" s="58">
        <f>F41</f>
        <v>0</v>
      </c>
      <c r="G40" s="10"/>
    </row>
    <row r="41" spans="3:7" s="12" customFormat="1" ht="29.25" customHeight="1" thickBot="1">
      <c r="C41" s="60">
        <v>932</v>
      </c>
      <c r="D41" s="60" t="s">
        <v>80</v>
      </c>
      <c r="E41" s="59" t="s">
        <v>78</v>
      </c>
      <c r="F41" s="62">
        <f>F42</f>
        <v>0</v>
      </c>
      <c r="G41" s="10"/>
    </row>
    <row r="42" spans="3:7" s="12" customFormat="1" ht="53.25" customHeight="1" thickBot="1">
      <c r="C42" s="60">
        <v>932</v>
      </c>
      <c r="D42" s="60" t="s">
        <v>81</v>
      </c>
      <c r="E42" s="59" t="s">
        <v>82</v>
      </c>
      <c r="F42" s="62">
        <v>0</v>
      </c>
      <c r="G42" s="10"/>
    </row>
    <row r="43" spans="3:7" s="12" customFormat="1" ht="31.5" customHeight="1" thickBot="1">
      <c r="C43" s="19" t="s">
        <v>6</v>
      </c>
      <c r="D43" s="56" t="s">
        <v>32</v>
      </c>
      <c r="E43" s="57" t="s">
        <v>64</v>
      </c>
      <c r="F43" s="22">
        <f>F44</f>
        <v>10882.5</v>
      </c>
      <c r="G43" s="10"/>
    </row>
    <row r="44" spans="3:7" s="12" customFormat="1" ht="36.75" customHeight="1" thickBot="1">
      <c r="C44" s="31" t="s">
        <v>6</v>
      </c>
      <c r="D44" s="29" t="s">
        <v>65</v>
      </c>
      <c r="E44" s="28" t="s">
        <v>66</v>
      </c>
      <c r="F44" s="30">
        <f>F45</f>
        <v>10882.5</v>
      </c>
      <c r="G44" s="10"/>
    </row>
    <row r="45" spans="3:7" s="12" customFormat="1" ht="41.25" customHeight="1" thickBot="1">
      <c r="C45" s="19" t="s">
        <v>6</v>
      </c>
      <c r="D45" s="48" t="s">
        <v>34</v>
      </c>
      <c r="E45" s="26" t="s">
        <v>33</v>
      </c>
      <c r="F45" s="30">
        <f>F46+F50</f>
        <v>10882.5</v>
      </c>
      <c r="G45" s="10"/>
    </row>
    <row r="46" spans="3:9" s="12" customFormat="1" ht="43.5" customHeight="1" thickBot="1">
      <c r="C46" s="51" t="s">
        <v>6</v>
      </c>
      <c r="D46" s="23" t="s">
        <v>36</v>
      </c>
      <c r="E46" s="26" t="s">
        <v>35</v>
      </c>
      <c r="F46" s="50">
        <f>F47</f>
        <v>2568.5</v>
      </c>
      <c r="G46" s="68"/>
      <c r="H46" s="66"/>
      <c r="I46" s="66"/>
    </row>
    <row r="47" spans="3:9" s="12" customFormat="1" ht="57.75" customHeight="1" thickBot="1">
      <c r="C47" s="31" t="s">
        <v>37</v>
      </c>
      <c r="D47" s="29" t="s">
        <v>38</v>
      </c>
      <c r="E47" s="28" t="s">
        <v>75</v>
      </c>
      <c r="F47" s="30">
        <f>F48+F49</f>
        <v>2568.5</v>
      </c>
      <c r="G47" s="68"/>
      <c r="H47" s="33"/>
      <c r="I47" s="33"/>
    </row>
    <row r="48" spans="3:9" s="12" customFormat="1" ht="105.75" customHeight="1" thickBot="1">
      <c r="C48" s="31" t="s">
        <v>37</v>
      </c>
      <c r="D48" s="29" t="s">
        <v>69</v>
      </c>
      <c r="E48" s="28" t="s">
        <v>83</v>
      </c>
      <c r="F48" s="30">
        <v>6</v>
      </c>
      <c r="G48" s="68"/>
      <c r="H48" s="33"/>
      <c r="I48" s="33"/>
    </row>
    <row r="49" spans="3:9" s="12" customFormat="1" ht="77.25" customHeight="1" thickBot="1">
      <c r="C49" s="31" t="s">
        <v>37</v>
      </c>
      <c r="D49" s="29" t="s">
        <v>39</v>
      </c>
      <c r="E49" s="28" t="s">
        <v>68</v>
      </c>
      <c r="F49" s="30">
        <v>2562.5</v>
      </c>
      <c r="G49" s="68"/>
      <c r="H49" s="33"/>
      <c r="I49" s="33"/>
    </row>
    <row r="50" spans="3:9" s="12" customFormat="1" ht="54" customHeight="1" thickBot="1">
      <c r="C50" s="31" t="s">
        <v>6</v>
      </c>
      <c r="D50" s="29" t="s">
        <v>41</v>
      </c>
      <c r="E50" s="52" t="s">
        <v>40</v>
      </c>
      <c r="F50" s="24">
        <f>F51</f>
        <v>8314</v>
      </c>
      <c r="G50" s="67"/>
      <c r="H50" s="66"/>
      <c r="I50" s="66"/>
    </row>
    <row r="51" spans="3:9" s="12" customFormat="1" ht="72.75" customHeight="1" thickBot="1">
      <c r="C51" s="19" t="s">
        <v>37</v>
      </c>
      <c r="D51" s="48" t="s">
        <v>42</v>
      </c>
      <c r="E51" s="52" t="s">
        <v>76</v>
      </c>
      <c r="F51" s="53">
        <f>F52+F53</f>
        <v>8314</v>
      </c>
      <c r="G51" s="67"/>
      <c r="H51" s="11"/>
      <c r="I51" s="33"/>
    </row>
    <row r="52" spans="3:12" s="12" customFormat="1" ht="55.5" customHeight="1" thickBot="1">
      <c r="C52" s="46">
        <v>932</v>
      </c>
      <c r="D52" s="29" t="s">
        <v>44</v>
      </c>
      <c r="E52" s="28" t="s">
        <v>43</v>
      </c>
      <c r="F52" s="30">
        <v>5397</v>
      </c>
      <c r="G52" s="45"/>
      <c r="H52" s="33"/>
      <c r="I52" s="33"/>
      <c r="L52" s="33"/>
    </row>
    <row r="53" spans="3:9" s="12" customFormat="1" ht="57" customHeight="1" thickBot="1">
      <c r="C53" s="47">
        <v>932</v>
      </c>
      <c r="D53" s="48" t="s">
        <v>46</v>
      </c>
      <c r="E53" s="49" t="s">
        <v>45</v>
      </c>
      <c r="F53" s="50">
        <f>2916.9+0.1</f>
        <v>2917</v>
      </c>
      <c r="G53" s="42"/>
      <c r="H53" s="11"/>
      <c r="I53" s="11"/>
    </row>
    <row r="54" spans="3:11" s="12" customFormat="1" ht="24.75" customHeight="1" thickBot="1">
      <c r="C54" s="7"/>
      <c r="D54" s="7"/>
      <c r="E54" s="8" t="s">
        <v>67</v>
      </c>
      <c r="F54" s="9">
        <f>F43+F16</f>
        <v>96016</v>
      </c>
      <c r="G54" s="10"/>
      <c r="H54" s="11"/>
      <c r="I54" s="11"/>
      <c r="K54" s="13"/>
    </row>
    <row r="86" ht="12.75">
      <c r="E86" s="2"/>
    </row>
  </sheetData>
  <sheetProtection selectLockedCells="1" selectUnlockedCells="1"/>
  <mergeCells count="24">
    <mergeCell ref="E2:F2"/>
    <mergeCell ref="C13:D13"/>
    <mergeCell ref="E13:E15"/>
    <mergeCell ref="F13:F15"/>
    <mergeCell ref="C14:C15"/>
    <mergeCell ref="C3:I3"/>
    <mergeCell ref="C1:F1"/>
    <mergeCell ref="C18:C19"/>
    <mergeCell ref="D18:D19"/>
    <mergeCell ref="F18:F19"/>
    <mergeCell ref="C7:H7"/>
    <mergeCell ref="D14:D15"/>
    <mergeCell ref="C8:H8"/>
    <mergeCell ref="C9:H9"/>
    <mergeCell ref="C10:H10"/>
    <mergeCell ref="E18:E19"/>
    <mergeCell ref="K25:K27"/>
    <mergeCell ref="G36:G37"/>
    <mergeCell ref="G46:G49"/>
    <mergeCell ref="H46:I46"/>
    <mergeCell ref="G50:G51"/>
    <mergeCell ref="H50:I50"/>
    <mergeCell ref="G29:G30"/>
    <mergeCell ref="G34:G35"/>
  </mergeCells>
  <printOptions horizontalCentered="1"/>
  <pageMargins left="0.7480314960629921" right="0.35433070866141736" top="0.7086614173228347" bottom="0.3937007874015748" header="0" footer="0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2016-04-26T08:12:58Z</cp:lastPrinted>
  <dcterms:modified xsi:type="dcterms:W3CDTF">2016-05-13T11:07:52Z</dcterms:modified>
  <cp:category/>
  <cp:version/>
  <cp:contentType/>
  <cp:contentStatus/>
</cp:coreProperties>
</file>